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350" yWindow="-315" windowWidth="10290" windowHeight="7920"/>
  </bookViews>
  <sheets>
    <sheet name="Program. amortización préstamo" sheetId="1" r:id="rId1"/>
  </sheets>
  <definedNames>
    <definedName name="Años_préstamo">'Program. amortización préstamo'!$D$7</definedName>
    <definedName name="_xlnm.Print_Area" localSheetId="0">'Program. amortización préstamo'!$A$1:$H$63</definedName>
    <definedName name="Capital">'Program. amortización préstamo'!$G$18:$G$497</definedName>
    <definedName name="Datos">'Program. amortización préstamo'!$A$18:$J$497</definedName>
    <definedName name="Día_de_pago">DATE(YEAR(Inicio_prestamo),MONTH(Inicio_prestamo)+Payment_Number,DAY(Inicio_prestamo))</definedName>
    <definedName name="Fecha_de_pago">'Program. amortización préstamo'!$B$18:$B$497</definedName>
    <definedName name="Fila_de_encabezado">ROW('Program. amortización préstamo'!$17:$17)</definedName>
    <definedName name="Importe_del_préstamo">'Program. amortización préstamo'!$D$5</definedName>
    <definedName name="Impresión_completa">'Program. amortización préstamo'!$A$1:$J$497</definedName>
    <definedName name="Inicio_prestamo">'Program. amortización préstamo'!$D$9</definedName>
    <definedName name="Int">'Program. amortización préstamo'!$H$18:$H$497</definedName>
    <definedName name="Int_acum">'Program. amortización préstamo'!$J$18:$J$497</definedName>
    <definedName name="Interés_total">'Program. amortización préstamo'!$J$9</definedName>
    <definedName name="Núm_de_pago">'Program. amortización préstamo'!$A$18:$A$497</definedName>
    <definedName name="Núm_pagos_al_año">'Program. amortización préstamo'!$D$8</definedName>
    <definedName name="Número_de_pagos">MATCH(0.01,Saldo_final,-1)+1</definedName>
    <definedName name="Pago_adicional">'Program. amortización préstamo'!$E$18:$E$497</definedName>
    <definedName name="Pago_mensual_programado">'Program. amortización préstamo'!$J$5</definedName>
    <definedName name="Pago_progr">'Program. amortización préstamo'!$D$18:$D$497</definedName>
    <definedName name="Pago_total">'Program. amortización préstamo'!$F$18:$F$497</definedName>
    <definedName name="Pagos_adicionales_programados">'Program. amortización préstamo'!$D$10</definedName>
    <definedName name="Restablecer_área_de_impresión">OFFSET(Impresión_completa,0,0,Última_fila)</definedName>
    <definedName name="Saldo_final">'Program. amortización préstamo'!$I$18:$I$497</definedName>
    <definedName name="Saldo_inicial">'Program. amortización préstamo'!$C$18:$C$497</definedName>
    <definedName name="Tasa_de_interés">'Program. amortización préstamo'!$D$6</definedName>
    <definedName name="Tasa_de_interés_programada">'Program. amortización préstamo'!$D$6</definedName>
    <definedName name="_xlnm.Print_Titles" localSheetId="0">'Program. amortización préstamo'!$14:$17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4562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<sst xmlns="http://schemas.openxmlformats.org/spreadsheetml/2006/main" count="25" uniqueCount="25">
  <si>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Fecha de pago</t>
  </si>
  <si>
    <t>Saldo inicial</t>
  </si>
  <si>
    <t>Capital</t>
  </si>
  <si>
    <t>Interés</t>
  </si>
  <si>
    <t>Saldo final</t>
  </si>
  <si>
    <t>Pago total</t>
  </si>
  <si>
    <t>Pago adicional</t>
  </si>
  <si>
    <t>Pago programado</t>
  </si>
  <si>
    <t>Interés acumulativo</t>
  </si>
  <si>
    <t>Programación de la amortización de préstamo</t>
  </si>
  <si>
    <t>Especificar valores</t>
  </si>
  <si>
    <t>Importe del préstamo</t>
  </si>
  <si>
    <t>Tasa de interés anual</t>
  </si>
  <si>
    <t>Plazo del préstamo en años</t>
  </si>
  <si>
    <t>Número de pagos al año</t>
  </si>
  <si>
    <t>Fecha inicial del préstamo</t>
  </si>
  <si>
    <t>Pagos adicionales opcionales</t>
  </si>
  <si>
    <t>Resumen del préstamo</t>
  </si>
  <si>
    <t>Pago programado</t>
  </si>
  <si>
    <t>Número de pagos programado</t>
  </si>
  <si>
    <t>Número de pagos real</t>
  </si>
  <si>
    <t>Total de pagos anticipados</t>
  </si>
  <si>
    <t>Interés total</t>
  </si>
  <si>
    <t>Nombre de entidad de crédito:</t>
  </si>
  <si>
    <t>Nº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</si>
</sst>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_)"/>
    <numFmt numFmtId="165" formatCode="0.00?%_)"/>
  </numFmts>
  <fonts count="13">
    <font>
      <sz val="10"/>
      <name val="Book Antiqua"/>
      <family val="1"/>
      <scheme val="minor"/>
    </font>
    <font>
      <sz val="10"/>
      <name val="Arial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20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  <protection locked="0"/>
    </xf>
  </cellXfs>
  <cellStyles count="5">
    <cellStyle name="20% - Énfasis3" xfId="2" builtinId="38"/>
    <cellStyle name="Cálculo" xfId="4" builtinId="22"/>
    <cellStyle name="Entrada" xfId="3" builtinId="20"/>
    <cellStyle name="Moneda" xfId="1" builtinId="4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értice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C12" sqref="C12:D12"/>
    </sheetView>
  </sheetViews>
  <sheetFormatPr baseColWidth="10" defaultColWidth="9.140625" defaultRowHeight="13.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>
      <c r="A4" s="2"/>
      <c r="B4" s="38" t="s">
        <v>10</v>
      </c>
      <c r="C4" s="39"/>
      <c r="D4" s="40"/>
      <c r="E4" s="2"/>
      <c r="F4" s="3"/>
      <c r="G4" s="3"/>
      <c r="H4" s="38" t="s">
        <v>17</v>
      </c>
      <c r="I4" s="39"/>
      <c r="J4" s="40"/>
    </row>
    <row r="5" spans="1:10" ht="15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IF(Valores_especificados,-PMT(Tasa_de_interés/Núm_pagos_al_año,Años_préstamo*Núm_pagos_al_año,Importe_del_préstamo),"")</f>
        <v/>
      </c>
    </row>
    <row r="6" spans="1:10" ht="15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IF(Valores_especificados,Años_préstamo*Núm_pagos_al_año,"")</f>
        <v/>
      </c>
    </row>
    <row r="7" spans="1:10" ht="15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IF(Valores_especificados,Número_de_pagos,"")</f>
        <v/>
      </c>
    </row>
    <row r="8" spans="1:10" ht="15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IF(Valores_especificados,SUMIF(Saldo_inicial,"&gt;0",Pago_adicional),"")</f>
        <v/>
      </c>
    </row>
    <row r="9" spans="1:10" ht="15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IF(Valores_especificados,SUMIF(Saldo_inicial,"&gt;0",Int),"")</f>
        <v/>
      </c>
    </row>
    <row r="10" spans="1:10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>
      <c r="A12" s="2"/>
      <c r="B12" s="12" t="s">
        <v>23</v>
      </c>
      <c r="C12" s="41"/>
      <c r="D12" s="37"/>
      <c r="E12" s="13"/>
      <c r="F12" s="6"/>
      <c r="G12" s="6"/>
      <c r="H12" s="6"/>
      <c r="I12" s="6"/>
      <c r="J12" s="6"/>
    </row>
    <row r="13" spans="1:10" ht="15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>
      <c r="A18" s="23" t="str">
        <f>IF(Valores_especificados,1,"")</f>
        <v/>
      </c>
      <c r="B18" s="24" t="str">
        <f t="shared" ref="B18:B81" si="0">IF(Núm_de_pago&lt;&gt;"",DATE(YEAR(Inicio_prestamo),MONTH(Inicio_prestamo)+(Núm_de_pago)*12/Núm_pagos_al_año,DAY(Inicio_prestamo)),"")</f>
        <v/>
      </c>
      <c r="C18" s="29" t="str">
        <f>IF(Valores_especificados,Importe_del_préstamo,"")</f>
        <v/>
      </c>
      <c r="D18" s="29" t="str">
        <f>IF(Núm_de_pago&lt;&gt;"",Pago_mensual_programado,"")</f>
        <v/>
      </c>
      <c r="E18" s="30" t="e">
        <f t="shared" ref="E18:E81" si="1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18" s="29" t="e">
        <f t="shared" ref="F18:F81" si="2">IF(AND(Núm_de_pago&lt;&gt;"",Pago_progr+Pago_adicional&lt;Saldo_inicial),Pago_progr+Pago_adicional,IF(Núm_de_pago&lt;&gt;"",Saldo_inicial,""))</f>
        <v>#VALUE!</v>
      </c>
      <c r="G18" s="29" t="str">
        <f>IF(Núm_de_pago&lt;&gt;"",Pago_total-Int,"")</f>
        <v/>
      </c>
      <c r="H18" s="29" t="str">
        <f>IF(Núm_de_pago&lt;&gt;"",Saldo_inicial*(Tasa_de_interés/Núm_pagos_al_año),"")</f>
        <v/>
      </c>
      <c r="I18" s="29" t="e">
        <f t="shared" ref="I18:I81" si="3">IF(AND(Núm_de_pago&lt;&gt;"",Pago_progr+Pago_adicional&lt;Saldo_inicial),Saldo_inicial-Capital,IF(Núm_de_pago&lt;&gt;"",0,""))</f>
        <v>#VALUE!</v>
      </c>
      <c r="J18" s="29">
        <f>SUM($H$18:$H18)</f>
        <v>0</v>
      </c>
    </row>
    <row r="19" spans="1:10" s="19" customFormat="1" ht="12.75" customHeight="1">
      <c r="A19" s="23" t="str">
        <f t="shared" ref="A19:A82" si="4">IF(Valores_especificados,A18+1,"")</f>
        <v/>
      </c>
      <c r="B19" s="24" t="str">
        <f t="shared" si="0"/>
        <v/>
      </c>
      <c r="C19" s="29" t="str">
        <f t="shared" ref="C19:C82" si="5">IF(Núm_de_pago&lt;&gt;"",I18,"")</f>
        <v/>
      </c>
      <c r="D19" s="29" t="str">
        <f>IF(Núm_de_pago&lt;&gt;"",Pago_mensual_programado,"")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IF(Núm_de_pago&lt;&gt;"",Pago_total-Int,"")</f>
        <v/>
      </c>
      <c r="H19" s="29" t="str">
        <f t="shared" ref="H19:H82" si="7">IF(Núm_de_pago&lt;&gt;"",Saldo_inicial*Tasa_de_interés/Núm_pagos_al_año,"")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IF(Núm_de_pago&lt;&gt;"",Pago_mensual_programado,"")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IF(Núm_de_pago&lt;&gt;"",Pago_mensual_programado,"")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>
      <c r="A82" s="23" t="str">
        <f t="shared" si="4"/>
        <v/>
      </c>
      <c r="B82" s="24" t="str">
        <f t="shared" ref="B82:B145" si="9">IF(Núm_de_pago&lt;&gt;"",DATE(YEAR(Inicio_prestamo),MONTH(Inicio_prestamo)+(Núm_de_pago)*12/Núm_pagos_al_año,DAY(Inicio_prestamo)),"")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82" s="29" t="e">
        <f t="shared" ref="F82:F145" si="11">IF(AND(Núm_de_pago&lt;&gt;"",Pago_progr+Pago_adicional&lt;Saldo_inicial),Pago_progr+Pago_adicional,IF(Núm_de_pago&lt;&gt;"",Saldo_inicial,""))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IF(AND(Núm_de_pago&lt;&gt;"",Pago_progr+Pago_adicional&lt;Saldo_inicial),Saldo_inicial-Capital,IF(Núm_de_pago&lt;&gt;"",0,""))</f>
        <v>#VALUE!</v>
      </c>
      <c r="J82" s="29">
        <f>SUM($H$18:$H82)</f>
        <v>0</v>
      </c>
    </row>
    <row r="83" spans="1:10">
      <c r="A83" s="23" t="str">
        <f t="shared" ref="A83:A146" si="13">IF(Valores_especificados,A82+1,"")</f>
        <v/>
      </c>
      <c r="B83" s="24" t="str">
        <f t="shared" si="9"/>
        <v/>
      </c>
      <c r="C83" s="29" t="str">
        <f t="shared" ref="C83:C146" si="14">IF(Núm_de_pago&lt;&gt;"",I82,"")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IF(Núm_de_pago&lt;&gt;"",Pago_total-Int,"")</f>
        <v/>
      </c>
      <c r="H83" s="29" t="str">
        <f t="shared" ref="H83:H146" si="16">IF(Núm_de_pago&lt;&gt;"",Saldo_inicial*Tasa_de_interés/Núm_pagos_al_año,"")</f>
        <v/>
      </c>
      <c r="I83" s="29" t="e">
        <f t="shared" si="12"/>
        <v>#VALUE!</v>
      </c>
      <c r="J83" s="29">
        <f>SUM($H$18:$H83)</f>
        <v>0</v>
      </c>
    </row>
    <row r="84" spans="1:10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IF(Núm_de_pago&lt;&gt;"",Pago_mensual_programado,"")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>
      <c r="A146" s="23" t="str">
        <f t="shared" si="13"/>
        <v/>
      </c>
      <c r="B146" s="24" t="str">
        <f t="shared" ref="B146:B209" si="18">IF(Núm_de_pago&lt;&gt;"",DATE(YEAR(Inicio_prestamo),MONTH(Inicio_prestamo)+(Núm_de_pago)*12/Núm_pagos_al_año,DAY(Inicio_prestamo)),"")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146" s="29" t="e">
        <f t="shared" ref="F146:F209" si="20">IF(AND(Núm_de_pago&lt;&gt;"",Pago_progr+Pago_adicional&lt;Saldo_inicial),Pago_progr+Pago_adicional,IF(Núm_de_pago&lt;&gt;"",Saldo_inicial,""))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IF(AND(Núm_de_pago&lt;&gt;"",Pago_progr+Pago_adicional&lt;Saldo_inicial),Saldo_inicial-Capital,IF(Núm_de_pago&lt;&gt;"",0,""))</f>
        <v>#VALUE!</v>
      </c>
      <c r="J146" s="29">
        <f>SUM($H$18:$H146)</f>
        <v>0</v>
      </c>
    </row>
    <row r="147" spans="1:10">
      <c r="A147" s="23" t="str">
        <f t="shared" ref="A147:A210" si="22">IF(Valores_especificados,A146+1,"")</f>
        <v/>
      </c>
      <c r="B147" s="24" t="str">
        <f t="shared" si="18"/>
        <v/>
      </c>
      <c r="C147" s="29" t="str">
        <f t="shared" ref="C147:C210" si="23">IF(Núm_de_pago&lt;&gt;"",I146,"")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IF(Núm_de_pago&lt;&gt;"",Pago_total-Int,"")</f>
        <v/>
      </c>
      <c r="H147" s="29" t="str">
        <f t="shared" ref="H147:H210" si="25">IF(Núm_de_pago&lt;&gt;"",Saldo_inicial*Tasa_de_interés/Núm_pagos_al_año,"")</f>
        <v/>
      </c>
      <c r="I147" s="29" t="e">
        <f t="shared" si="21"/>
        <v>#VALUE!</v>
      </c>
      <c r="J147" s="29">
        <f>SUM($H$18:$H147)</f>
        <v>0</v>
      </c>
    </row>
    <row r="148" spans="1:10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IF(Núm_de_pago&lt;&gt;"",Pago_mensual_programado,"")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>
      <c r="A210" s="23" t="str">
        <f t="shared" si="22"/>
        <v/>
      </c>
      <c r="B210" s="24" t="str">
        <f t="shared" ref="B210:B273" si="27">IF(Núm_de_pago&lt;&gt;"",DATE(YEAR(Inicio_prestamo),MONTH(Inicio_prestamo)+(Núm_de_pago)*12/Núm_pagos_al_año,DAY(Inicio_prestamo)),"")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210" s="29" t="e">
        <f t="shared" ref="F210:F273" si="29">IF(AND(Núm_de_pago&lt;&gt;"",Pago_progr+Pago_adicional&lt;Saldo_inicial),Pago_progr+Pago_adicional,IF(Núm_de_pago&lt;&gt;"",Saldo_inicial,""))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IF(AND(Núm_de_pago&lt;&gt;"",Pago_progr+Pago_adicional&lt;Saldo_inicial),Saldo_inicial-Capital,IF(Núm_de_pago&lt;&gt;"",0,""))</f>
        <v>#VALUE!</v>
      </c>
      <c r="J210" s="29">
        <f>SUM($H$18:$H210)</f>
        <v>0</v>
      </c>
    </row>
    <row r="211" spans="1:10">
      <c r="A211" s="23" t="str">
        <f t="shared" ref="A211:A274" si="31">IF(Valores_especificados,A210+1,"")</f>
        <v/>
      </c>
      <c r="B211" s="24" t="str">
        <f t="shared" si="27"/>
        <v/>
      </c>
      <c r="C211" s="29" t="str">
        <f t="shared" ref="C211:C274" si="32">IF(Núm_de_pago&lt;&gt;"",I210,"")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IF(Núm_de_pago&lt;&gt;"",Pago_total-Int,"")</f>
        <v/>
      </c>
      <c r="H211" s="29" t="str">
        <f t="shared" ref="H211:H274" si="34">IF(Núm_de_pago&lt;&gt;"",Saldo_inicial*Tasa_de_interés/Núm_pagos_al_año,"")</f>
        <v/>
      </c>
      <c r="I211" s="29" t="e">
        <f t="shared" si="30"/>
        <v>#VALUE!</v>
      </c>
      <c r="J211" s="29">
        <f>SUM($H$18:$H211)</f>
        <v>0</v>
      </c>
    </row>
    <row r="212" spans="1:10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IF(Núm_de_pago&lt;&gt;"",Pago_mensual_programado,"")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>
      <c r="A274" s="23" t="str">
        <f t="shared" si="31"/>
        <v/>
      </c>
      <c r="B274" s="24" t="str">
        <f t="shared" ref="B274:B337" si="36">IF(Núm_de_pago&lt;&gt;"",DATE(YEAR(Inicio_prestamo),MONTH(Inicio_prestamo)+(Núm_de_pago)*12/Núm_pagos_al_año,DAY(Inicio_prestamo)),"")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274" s="29" t="e">
        <f t="shared" ref="F274:F337" si="38">IF(AND(Núm_de_pago&lt;&gt;"",Pago_progr+Pago_adicional&lt;Saldo_inicial),Pago_progr+Pago_adicional,IF(Núm_de_pago&lt;&gt;"",Saldo_inicial,""))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IF(AND(Núm_de_pago&lt;&gt;"",Pago_progr+Pago_adicional&lt;Saldo_inicial),Saldo_inicial-Capital,IF(Núm_de_pago&lt;&gt;"",0,""))</f>
        <v>#VALUE!</v>
      </c>
      <c r="J274" s="29">
        <f>SUM($H$18:$H274)</f>
        <v>0</v>
      </c>
    </row>
    <row r="275" spans="1:10">
      <c r="A275" s="23" t="str">
        <f t="shared" ref="A275:A338" si="40">IF(Valores_especificados,A274+1,"")</f>
        <v/>
      </c>
      <c r="B275" s="24" t="str">
        <f t="shared" si="36"/>
        <v/>
      </c>
      <c r="C275" s="29" t="str">
        <f t="shared" ref="C275:C338" si="41">IF(Núm_de_pago&lt;&gt;"",I274,"")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IF(Núm_de_pago&lt;&gt;"",Pago_total-Int,"")</f>
        <v/>
      </c>
      <c r="H275" s="29" t="str">
        <f t="shared" ref="H275:H338" si="43">IF(Núm_de_pago&lt;&gt;"",Saldo_inicial*Tasa_de_interés/Núm_pagos_al_año,"")</f>
        <v/>
      </c>
      <c r="I275" s="29" t="e">
        <f t="shared" si="39"/>
        <v>#VALUE!</v>
      </c>
      <c r="J275" s="29">
        <f>SUM($H$18:$H275)</f>
        <v>0</v>
      </c>
    </row>
    <row r="276" spans="1:10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IF(Núm_de_pago&lt;&gt;"",Pago_mensual_programado,"")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>
      <c r="A338" s="23" t="str">
        <f t="shared" si="40"/>
        <v/>
      </c>
      <c r="B338" s="24" t="str">
        <f t="shared" ref="B338:B401" si="45">IF(Núm_de_pago&lt;&gt;"",DATE(YEAR(Inicio_prestamo),MONTH(Inicio_prestamo)+(Núm_de_pago)*12/Núm_pagos_al_año,DAY(Inicio_prestamo)),"")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338" s="29" t="e">
        <f t="shared" ref="F338:F401" si="47">IF(AND(Núm_de_pago&lt;&gt;"",Pago_progr+Pago_adicional&lt;Saldo_inicial),Pago_progr+Pago_adicional,IF(Núm_de_pago&lt;&gt;"",Saldo_inicial,""))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IF(AND(Núm_de_pago&lt;&gt;"",Pago_progr+Pago_adicional&lt;Saldo_inicial),Saldo_inicial-Capital,IF(Núm_de_pago&lt;&gt;"",0,""))</f>
        <v>#VALUE!</v>
      </c>
      <c r="J338" s="29">
        <f>SUM($H$18:$H338)</f>
        <v>0</v>
      </c>
    </row>
    <row r="339" spans="1:10">
      <c r="A339" s="23" t="str">
        <f t="shared" ref="A339:A402" si="49">IF(Valores_especificados,A338+1,"")</f>
        <v/>
      </c>
      <c r="B339" s="24" t="str">
        <f t="shared" si="45"/>
        <v/>
      </c>
      <c r="C339" s="29" t="str">
        <f t="shared" ref="C339:C376" si="50">IF(Núm_de_pago&lt;&gt;"",I338,"")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IF(Núm_de_pago&lt;&gt;"",Pago_total-Int,"")</f>
        <v/>
      </c>
      <c r="H339" s="29" t="str">
        <f t="shared" ref="H339:H402" si="52">IF(Núm_de_pago&lt;&gt;"",Saldo_inicial*Tasa_de_interés/Núm_pagos_al_año,"")</f>
        <v/>
      </c>
      <c r="I339" s="29" t="e">
        <f t="shared" si="48"/>
        <v>#VALUE!</v>
      </c>
      <c r="J339" s="29">
        <f>SUM($H$18:$H339)</f>
        <v>0</v>
      </c>
    </row>
    <row r="340" spans="1:10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IF(Núm_de_pago&lt;&gt;"",Pago_mensual_programado,"")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>
      <c r="A377" s="23" t="str">
        <f t="shared" si="49"/>
        <v/>
      </c>
      <c r="B377" s="24" t="str">
        <f t="shared" si="45"/>
        <v/>
      </c>
      <c r="C377" s="29" t="str">
        <f t="shared" ref="C377:C440" si="54">IF(Núm_de_pago&lt;&gt;"",I376,"")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>
      <c r="A402" s="23" t="str">
        <f t="shared" si="49"/>
        <v/>
      </c>
      <c r="B402" s="24" t="str">
        <f t="shared" ref="B402:B465" si="55">IF(Núm_de_pago&lt;&gt;"",DATE(YEAR(Inicio_prestamo),MONTH(Inicio_prestamo)+(Núm_de_pago)*12/Núm_pagos_al_año,DAY(Inicio_prestamo)),"")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402" s="29" t="e">
        <f t="shared" ref="F402:F465" si="57">IF(AND(Núm_de_pago&lt;&gt;"",Pago_progr+Pago_adicional&lt;Saldo_inicial),Pago_progr+Pago_adicional,IF(Núm_de_pago&lt;&gt;"",Saldo_inicial,""))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IF(AND(Núm_de_pago&lt;&gt;"",Pago_progr+Pago_adicional&lt;Saldo_inicial),Saldo_inicial-Capital,IF(Núm_de_pago&lt;&gt;"",0,""))</f>
        <v>#VALUE!</v>
      </c>
      <c r="J402" s="29">
        <f>SUM($H$18:$H402)</f>
        <v>0</v>
      </c>
    </row>
    <row r="403" spans="1:10">
      <c r="A403" s="23" t="str">
        <f t="shared" ref="A403:A466" si="59">IF(Valores_especificados,A402+1,"")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IF(Núm_de_pago&lt;&gt;"",Pago_total-Int,"")</f>
        <v/>
      </c>
      <c r="H403" s="29" t="str">
        <f t="shared" ref="H403:H466" si="61">IF(Núm_de_pago&lt;&gt;"",Saldo_inicial*Tasa_de_interés/Núm_pagos_al_año,"")</f>
        <v/>
      </c>
      <c r="I403" s="29" t="e">
        <f t="shared" si="58"/>
        <v>#VALUE!</v>
      </c>
      <c r="J403" s="29">
        <f>SUM($H$18:$H403)</f>
        <v>0</v>
      </c>
    </row>
    <row r="404" spans="1:10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IF(Núm_de_pago&lt;&gt;"",Pago_mensual_programado,"")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>
      <c r="A441" s="23" t="str">
        <f t="shared" si="59"/>
        <v/>
      </c>
      <c r="B441" s="24" t="str">
        <f t="shared" si="55"/>
        <v/>
      </c>
      <c r="C441" s="29" t="str">
        <f t="shared" ref="C441:C497" si="63">IF(Núm_de_pago&lt;&gt;"",I440,"")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>
      <c r="A466" s="23" t="str">
        <f t="shared" si="59"/>
        <v/>
      </c>
      <c r="B466" s="24" t="str">
        <f t="shared" ref="B466:B497" si="64">IF(Núm_de_pago&lt;&gt;"",DATE(YEAR(Inicio_prestamo),MONTH(Inicio_prestamo)+(Núm_de_pago)*12/Núm_pagos_al_año,DAY(Inicio_prestamo)),"")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IF(AND(Núm_de_pago&lt;&gt;"",Pago_progr+Pagos_adicionales_programados&lt;Saldo_inicial),Pagos_adicionales_programados,IF(AND(Núm_de_pago&lt;&gt;"",Saldo_inicial-Pago_progr&gt;0),Saldo_inicial-Pago_progr,IF(Núm_de_pago&lt;&gt;"",0,"")))</f>
        <v>#VALUE!</v>
      </c>
      <c r="F466" s="29" t="e">
        <f t="shared" ref="F466:F497" si="66">IF(AND(Núm_de_pago&lt;&gt;"",Pago_progr+Pago_adicional&lt;Saldo_inicial),Pago_progr+Pago_adicional,IF(Núm_de_pago&lt;&gt;"",Saldo_inicial,""))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IF(AND(Núm_de_pago&lt;&gt;"",Pago_progr+Pago_adicional&lt;Saldo_inicial),Saldo_inicial-Capital,IF(Núm_de_pago&lt;&gt;"",0,""))</f>
        <v>#VALUE!</v>
      </c>
      <c r="J466" s="29">
        <f>SUM($H$18:$H466)</f>
        <v>0</v>
      </c>
    </row>
    <row r="467" spans="1:10">
      <c r="A467" s="23" t="str">
        <f t="shared" ref="A467:A497" si="68">IF(Valores_especificados,A466+1,"")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IF(Núm_de_pago&lt;&gt;"",Pago_total-Int,"")</f>
        <v/>
      </c>
      <c r="H467" s="29" t="str">
        <f t="shared" ref="H467:H497" si="70">IF(Núm_de_pago&lt;&gt;"",Saldo_inicial*Tasa_de_interés/Núm_pagos_al_año,"")</f>
        <v/>
      </c>
      <c r="I467" s="29" t="e">
        <f t="shared" si="67"/>
        <v>#VALUE!</v>
      </c>
      <c r="J467" s="29">
        <f>SUM($H$18:$H467)</f>
        <v>0</v>
      </c>
    </row>
    <row r="468" spans="1:10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IF(Núm_de_pago&lt;&gt;"",Pago_mensual_programado,"")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IF(ROW(A18)&gt;Última_fila,TRUE, FALSE)</formula>
    </cfRule>
    <cfRule type="expression" dxfId="4" priority="2" stopIfTrue="1">
      <formula>IF(ROW(A18)=Última_fila,TRUE, FALSE)</formula>
    </cfRule>
    <cfRule type="expression" dxfId="3" priority="3" stopIfTrue="1">
      <formula>IF(ROW(A18)&lt;Última_fila,TRUE, FALSE)</formula>
    </cfRule>
  </conditionalFormatting>
  <conditionalFormatting sqref="F18:J497">
    <cfRule type="expression" dxfId="2" priority="4" stopIfTrue="1">
      <formula>IF(ROW(F18)&gt;Última_fila,TRUE, FALSE)</formula>
    </cfRule>
    <cfRule type="expression" dxfId="1" priority="5" stopIfTrue="1">
      <formula>IF(ROW(F18)=Última_fila,TRUE, FALSE)</formula>
    </cfRule>
    <cfRule type="expression" dxfId="0" priority="6" stopIfTrue="1">
      <formula>IF(ROW(F18)&lt;=Última_fila,TRUE, FALSE)</formula>
    </cfRule>
  </conditionalFormatting>
  <dataValidations count="3">
    <dataValidation type="whole" allowBlank="1" showInputMessage="1" showErrorMessage="1" errorTitle="Años" error="Especifique un número entero de años del 1 al 40." sqref="D7">
      <formula1>1</formula1>
      <formula2>40</formula2>
    </dataValidation>
    <dataValidation type="date" operator="greaterThanOrEqual" allowBlank="1" showInputMessage="1" showErrorMessage="1" errorTitle="Fecha" error="Especifique una fecha válida igual o posterior al 1 de enero de 1900." sqref="D9">
      <formula1>1</formula1>
    </dataValidation>
    <dataValidation allowBlank="1" showInputMessage="1" showErrorMessage="1" promptTitle="Pagos adicionales" prompt="Escriba aquí un importe si desea realizar pagos adicionales del principal en cada período de pago._x000a__x000a_Para pagos adicionales ocasionales, escriba los importes adicionales del principal directamente en la columna 'Pago adicional' de abajo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963D5F-19C5-485D-B0F1-190CF14322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23</vt:i4>
      </vt:variant>
    </vt:vector>
  </HeadingPairs>
  <TitlesOfParts>
    <vt:vector size="24" baseType="lpstr">
      <vt:lpstr>Program. amortización préstamo</vt:lpstr>
      <vt:lpstr>Años_préstamo</vt:lpstr>
      <vt:lpstr>'Program. amortización préstamo'!Área_de_impresión</vt:lpstr>
      <vt:lpstr>Capital</vt:lpstr>
      <vt:lpstr>Datos</vt:lpstr>
      <vt:lpstr>Fecha_de_pago</vt:lpstr>
      <vt:lpstr>Importe_del_préstamo</vt:lpstr>
      <vt:lpstr>Impresión_completa</vt:lpstr>
      <vt:lpstr>Inicio_prestamo</vt:lpstr>
      <vt:lpstr>Int</vt:lpstr>
      <vt:lpstr>Int_acum</vt:lpstr>
      <vt:lpstr>Interés_total</vt:lpstr>
      <vt:lpstr>Núm_de_pago</vt:lpstr>
      <vt:lpstr>Núm_pagos_al_año</vt:lpstr>
      <vt:lpstr>Pago_adicional</vt:lpstr>
      <vt:lpstr>Pago_mensual_programado</vt:lpstr>
      <vt:lpstr>Pago_progr</vt:lpstr>
      <vt:lpstr>Pago_total</vt:lpstr>
      <vt:lpstr>Pagos_adicionales_programados</vt:lpstr>
      <vt:lpstr>Saldo_final</vt:lpstr>
      <vt:lpstr>Saldo_inicial</vt:lpstr>
      <vt:lpstr>Tasa_de_interés</vt:lpstr>
      <vt:lpstr>Tasa_de_interés_programada</vt:lpstr>
      <vt:lpstr>'Program. amortización préstamo'!Títulos_a_imprimir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creator>GeaCanarias</dc:creator>
  <cp:lastModifiedBy>GeaCanarias</cp:lastModifiedBy>
  <dcterms:created xsi:type="dcterms:W3CDTF">2018-02-12T16:56:24Z</dcterms:created>
  <dcterms:modified xsi:type="dcterms:W3CDTF">2018-02-12T16:56:24Z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